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PHAN\Documents\JP\Faculdade de Direito 15-07-2017\"/>
    </mc:Choice>
  </mc:AlternateContent>
  <bookViews>
    <workbookView xWindow="0" yWindow="30" windowWidth="19155" windowHeight="8505"/>
  </bookViews>
  <sheets>
    <sheet name="Plan1" sheetId="1" r:id="rId1"/>
    <sheet name="Plan2" sheetId="2" r:id="rId2"/>
    <sheet name="Plan3" sheetId="3" r:id="rId3"/>
  </sheets>
  <calcPr calcId="152511"/>
</workbook>
</file>

<file path=xl/calcChain.xml><?xml version="1.0" encoding="utf-8"?>
<calcChain xmlns="http://schemas.openxmlformats.org/spreadsheetml/2006/main">
  <c r="H12" i="1" l="1"/>
  <c r="G18" i="1"/>
  <c r="G17" i="1"/>
  <c r="G27" i="1"/>
  <c r="G20" i="1"/>
  <c r="G19" i="1"/>
  <c r="G16" i="1"/>
  <c r="G15" i="1"/>
  <c r="G14" i="1"/>
  <c r="G13" i="1"/>
  <c r="G12" i="1"/>
  <c r="G11" i="1"/>
  <c r="G10" i="1"/>
  <c r="G9" i="1"/>
  <c r="G8" i="1"/>
  <c r="H21" i="1" l="1"/>
  <c r="H23" i="1"/>
  <c r="H24" i="1" l="1"/>
  <c r="H26" i="1" s="1"/>
</calcChain>
</file>

<file path=xl/sharedStrings.xml><?xml version="1.0" encoding="utf-8"?>
<sst xmlns="http://schemas.openxmlformats.org/spreadsheetml/2006/main" count="65" uniqueCount="53">
  <si>
    <t xml:space="preserve">   L. N. Restaurações    L.N.Pereira Junior       CNPJ:23.678.287/0001-09    Fone: 98242-2555</t>
  </si>
  <si>
    <t>Descrição</t>
  </si>
  <si>
    <t xml:space="preserve"> ítem</t>
  </si>
  <si>
    <t>Unid</t>
  </si>
  <si>
    <t>Quant.</t>
  </si>
  <si>
    <t xml:space="preserve">Valor </t>
  </si>
  <si>
    <t>Valor Parcial</t>
  </si>
  <si>
    <t>SUB TOTAL</t>
  </si>
  <si>
    <t>1.</t>
  </si>
  <si>
    <t>Serviço de desmontagem, limpeza, lubrificação, ajuste e montagem do relógio da torre</t>
  </si>
  <si>
    <t>Serviço</t>
  </si>
  <si>
    <t>VB</t>
  </si>
  <si>
    <t>1.1</t>
  </si>
  <si>
    <t>Hospedagem</t>
  </si>
  <si>
    <t>1.2.</t>
  </si>
  <si>
    <t>Alimentação</t>
  </si>
  <si>
    <t>1.3.</t>
  </si>
  <si>
    <t>Translado Ida e Volta até recife para 2 pessoas</t>
  </si>
  <si>
    <t>Viagem</t>
  </si>
  <si>
    <t>1.4.</t>
  </si>
  <si>
    <t>Ajudante</t>
  </si>
  <si>
    <t>1.5.</t>
  </si>
  <si>
    <t>PÇ</t>
  </si>
  <si>
    <t>1.7.</t>
  </si>
  <si>
    <t>1.8.</t>
  </si>
  <si>
    <t>1.9.</t>
  </si>
  <si>
    <t>1.10.</t>
  </si>
  <si>
    <t>Usinagem de engrenagens</t>
  </si>
  <si>
    <t>Usinagem</t>
  </si>
  <si>
    <t>1.11.</t>
  </si>
  <si>
    <t>1.12.</t>
  </si>
  <si>
    <t>Troca dos cabos de aço de 1/4 encapado com alma</t>
  </si>
  <si>
    <t>Cabos</t>
  </si>
  <si>
    <t>Mt</t>
  </si>
  <si>
    <t>Esticadores para cabo de aço de 1/4</t>
  </si>
  <si>
    <t>Peças</t>
  </si>
  <si>
    <t>Uni</t>
  </si>
  <si>
    <t>Prensa cabo de 1/4</t>
  </si>
  <si>
    <t>Total Parcial</t>
  </si>
  <si>
    <t>BDI</t>
  </si>
  <si>
    <t xml:space="preserve">NF </t>
  </si>
  <si>
    <t>Total final</t>
  </si>
  <si>
    <t>TOTAL GERAL</t>
  </si>
  <si>
    <t>RELÓGIO DA TORRE DA FACULDADE  DE DIREITO DE RECIFE-PE</t>
  </si>
  <si>
    <t>ORÇAMENTO FACULDADE DE DIREITO</t>
  </si>
  <si>
    <t>1 ajudante por 45 dias</t>
  </si>
  <si>
    <t>Alimentação para 2 pessoas por 45 dias</t>
  </si>
  <si>
    <t>Hospedagem para duas pessoas por 45 dias</t>
  </si>
  <si>
    <t>Reconstituição das ferragens de sustentação de 3 sinos</t>
  </si>
  <si>
    <t>Aluguel de andaimes</t>
  </si>
  <si>
    <t>Aluguel de plataformas</t>
  </si>
  <si>
    <t>Prazo de entrega 45(quarenta e cinco) dias a contar da data de assinatura do contrato</t>
  </si>
  <si>
    <t>São Luis, 29 de maio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</si>
</sst>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[$R$-416]\ * #,##0.00_-;\-[$R$-416]\ * #,##0.00_-;_-[$R$-416]\ 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0" fillId="0" borderId="1" xfId="0" applyBorder="1"/>
    <xf numFmtId="0" fontId="3" fillId="0" borderId="1" xfId="0" applyFont="1" applyBorder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0" fillId="0" borderId="1" xfId="0" applyBorder="1" applyAlignment="1">
      <alignment wrapText="1"/>
    </xf>
    <xf numFmtId="0" fontId="5" fillId="0" borderId="1" xfId="0" applyFont="1" applyBorder="1"/>
    <xf numFmtId="4" fontId="5" fillId="0" borderId="1" xfId="0" applyNumberFormat="1" applyFont="1" applyBorder="1"/>
    <xf numFmtId="43" fontId="5" fillId="0" borderId="1" xfId="1" applyFont="1" applyBorder="1"/>
    <xf numFmtId="0" fontId="6" fillId="0" borderId="1" xfId="0" applyFont="1" applyBorder="1" applyAlignment="1">
      <alignment wrapText="1"/>
    </xf>
    <xf numFmtId="0" fontId="6" fillId="0" borderId="1" xfId="0" applyFont="1" applyBorder="1"/>
    <xf numFmtId="2" fontId="5" fillId="0" borderId="1" xfId="0" applyNumberFormat="1" applyFont="1" applyBorder="1"/>
    <xf numFmtId="43" fontId="0" fillId="0" borderId="1" xfId="1" applyFont="1" applyBorder="1"/>
    <xf numFmtId="44" fontId="1" fillId="0" borderId="1" xfId="2" applyFont="1" applyBorder="1"/>
    <xf numFmtId="44" fontId="4" fillId="2" borderId="1" xfId="2" applyFont="1" applyFill="1" applyBorder="1" applyAlignment="1">
      <alignment horizontal="center"/>
    </xf>
    <xf numFmtId="43" fontId="7" fillId="2" borderId="1" xfId="1" applyFont="1" applyFill="1" applyBorder="1"/>
    <xf numFmtId="164" fontId="4" fillId="2" borderId="1" xfId="0" applyNumberFormat="1" applyFont="1" applyFill="1" applyBorder="1" applyAlignment="1">
      <alignment horizontal="right"/>
    </xf>
    <xf numFmtId="164" fontId="4" fillId="2" borderId="1" xfId="2" applyNumberFormat="1" applyFont="1" applyFill="1" applyBorder="1"/>
    <xf numFmtId="44" fontId="4" fillId="2" borderId="1" xfId="2" applyFont="1" applyFill="1" applyBorder="1"/>
    <xf numFmtId="0" fontId="4" fillId="0" borderId="0" xfId="0" applyFont="1" applyAlignment="1">
      <alignment wrapText="1"/>
    </xf>
    <xf numFmtId="43" fontId="5" fillId="0" borderId="0" xfId="1" applyFont="1"/>
    <xf numFmtId="0" fontId="4" fillId="0" borderId="1" xfId="0" applyFont="1" applyBorder="1" applyAlignment="1"/>
    <xf numFmtId="0" fontId="0" fillId="0" borderId="2" xfId="0" applyBorder="1"/>
    <xf numFmtId="0" fontId="0" fillId="0" borderId="3" xfId="0" applyBorder="1"/>
    <xf numFmtId="43" fontId="5" fillId="0" borderId="4" xfId="1" applyFont="1" applyBorder="1"/>
    <xf numFmtId="0" fontId="4" fillId="0" borderId="2" xfId="0" applyFont="1" applyBorder="1" applyAlignment="1"/>
    <xf numFmtId="0" fontId="0" fillId="0" borderId="4" xfId="0" applyBorder="1"/>
    <xf numFmtId="0" fontId="4" fillId="3" borderId="1" xfId="0" applyFont="1" applyFill="1" applyBorder="1" applyAlignment="1">
      <alignment horizontal="center"/>
    </xf>
    <xf numFmtId="43" fontId="0" fillId="0" borderId="1" xfId="0" applyNumberFormat="1" applyBorder="1"/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</xdr:row>
          <xdr:rowOff>0</xdr:rowOff>
        </xdr:from>
        <xdr:to>
          <xdr:col>1</xdr:col>
          <xdr:colOff>1285875</xdr:colOff>
          <xdr:row>2</xdr:row>
          <xdr:rowOff>971550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2"/>
  <sheetViews>
    <sheetView tabSelected="1" topLeftCell="A7" workbookViewId="0">
      <selection activeCell="J10" sqref="J10"/>
    </sheetView>
  </sheetViews>
  <sheetFormatPr defaultRowHeight="15" x14ac:dyDescent="0.25"/>
  <cols>
    <col min="1" max="1" width="5" customWidth="1"/>
    <col min="2" max="2" width="55.7109375" customWidth="1"/>
    <col min="3" max="3" width="13.5703125" customWidth="1"/>
    <col min="4" max="4" width="7" customWidth="1"/>
    <col min="5" max="5" width="8.7109375" customWidth="1"/>
    <col min="6" max="6" width="10.7109375" customWidth="1"/>
    <col min="7" max="7" width="12.7109375" customWidth="1"/>
    <col min="8" max="8" width="16.28515625" customWidth="1"/>
  </cols>
  <sheetData>
    <row r="1" spans="1:8" ht="21" x14ac:dyDescent="0.35">
      <c r="B1" s="1"/>
      <c r="C1" s="2" t="s">
        <v>44</v>
      </c>
    </row>
    <row r="2" spans="1:8" x14ac:dyDescent="0.25">
      <c r="B2" s="1"/>
    </row>
    <row r="3" spans="1:8" x14ac:dyDescent="0.25">
      <c r="B3" s="1"/>
    </row>
    <row r="4" spans="1:8" ht="30" x14ac:dyDescent="0.25">
      <c r="B4" s="1" t="s">
        <v>0</v>
      </c>
    </row>
    <row r="5" spans="1:8" ht="31.5" x14ac:dyDescent="0.25">
      <c r="A5" s="3"/>
      <c r="B5" s="4" t="s">
        <v>43</v>
      </c>
      <c r="C5" s="3"/>
      <c r="D5" s="3"/>
      <c r="E5" s="3"/>
      <c r="F5" s="3"/>
      <c r="G5" s="3"/>
      <c r="H5" s="3"/>
    </row>
    <row r="6" spans="1:8" ht="15.75" x14ac:dyDescent="0.25">
      <c r="A6" s="5"/>
      <c r="B6" s="6" t="s">
        <v>1</v>
      </c>
      <c r="C6" s="7" t="s">
        <v>2</v>
      </c>
      <c r="D6" s="5" t="s">
        <v>3</v>
      </c>
      <c r="E6" s="5" t="s">
        <v>4</v>
      </c>
      <c r="F6" s="5" t="s">
        <v>5</v>
      </c>
      <c r="G6" s="5" t="s">
        <v>6</v>
      </c>
      <c r="H6" s="5" t="s">
        <v>7</v>
      </c>
    </row>
    <row r="7" spans="1:8" x14ac:dyDescent="0.25">
      <c r="A7" s="3"/>
      <c r="B7" s="8"/>
      <c r="C7" s="3"/>
      <c r="D7" s="3"/>
      <c r="E7" s="3"/>
      <c r="F7" s="3"/>
      <c r="G7" s="3"/>
      <c r="H7" s="3"/>
    </row>
    <row r="8" spans="1:8" ht="31.5" x14ac:dyDescent="0.25">
      <c r="A8" s="3" t="s">
        <v>8</v>
      </c>
      <c r="B8" s="6" t="s">
        <v>9</v>
      </c>
      <c r="C8" s="9" t="s">
        <v>10</v>
      </c>
      <c r="D8" s="9" t="s">
        <v>11</v>
      </c>
      <c r="E8" s="9">
        <v>1</v>
      </c>
      <c r="F8" s="10">
        <v>7000</v>
      </c>
      <c r="G8" s="11">
        <f>PRODUCT(E8:F8)</f>
        <v>7000</v>
      </c>
      <c r="H8" s="3"/>
    </row>
    <row r="9" spans="1:8" ht="15.75" x14ac:dyDescent="0.25">
      <c r="A9" s="3" t="s">
        <v>12</v>
      </c>
      <c r="B9" s="12" t="s">
        <v>47</v>
      </c>
      <c r="C9" s="9" t="s">
        <v>13</v>
      </c>
      <c r="D9" s="9" t="s">
        <v>11</v>
      </c>
      <c r="E9" s="9">
        <v>45</v>
      </c>
      <c r="F9" s="10">
        <v>270</v>
      </c>
      <c r="G9" s="11">
        <f t="shared" ref="G9:G27" si="0">PRODUCT(E9:F9)</f>
        <v>12150</v>
      </c>
      <c r="H9" s="3"/>
    </row>
    <row r="10" spans="1:8" ht="15.75" x14ac:dyDescent="0.25">
      <c r="A10" s="3" t="s">
        <v>14</v>
      </c>
      <c r="B10" s="12" t="s">
        <v>46</v>
      </c>
      <c r="C10" s="9" t="s">
        <v>15</v>
      </c>
      <c r="D10" s="9" t="s">
        <v>11</v>
      </c>
      <c r="E10" s="9">
        <v>45</v>
      </c>
      <c r="F10" s="10">
        <v>40</v>
      </c>
      <c r="G10" s="11">
        <f t="shared" si="0"/>
        <v>1800</v>
      </c>
      <c r="H10" s="3"/>
    </row>
    <row r="11" spans="1:8" ht="15.75" x14ac:dyDescent="0.25">
      <c r="A11" s="3" t="s">
        <v>16</v>
      </c>
      <c r="B11" s="12" t="s">
        <v>17</v>
      </c>
      <c r="C11" s="9" t="s">
        <v>18</v>
      </c>
      <c r="D11" s="9" t="s">
        <v>11</v>
      </c>
      <c r="E11" s="9">
        <v>2</v>
      </c>
      <c r="F11" s="10">
        <v>1300</v>
      </c>
      <c r="G11" s="11">
        <f t="shared" si="0"/>
        <v>2600</v>
      </c>
      <c r="H11" s="31"/>
    </row>
    <row r="12" spans="1:8" ht="15.75" x14ac:dyDescent="0.25">
      <c r="A12" s="3" t="s">
        <v>19</v>
      </c>
      <c r="B12" s="13" t="s">
        <v>45</v>
      </c>
      <c r="C12" s="9" t="s">
        <v>20</v>
      </c>
      <c r="D12" s="9" t="s">
        <v>11</v>
      </c>
      <c r="E12" s="9">
        <v>45</v>
      </c>
      <c r="F12" s="10">
        <v>120</v>
      </c>
      <c r="G12" s="11">
        <f t="shared" si="0"/>
        <v>5400</v>
      </c>
      <c r="H12" s="31">
        <f>SUM(G8:G12)</f>
        <v>28950</v>
      </c>
    </row>
    <row r="13" spans="1:8" ht="15.75" x14ac:dyDescent="0.25">
      <c r="A13" s="3" t="s">
        <v>21</v>
      </c>
      <c r="B13" s="6" t="s">
        <v>27</v>
      </c>
      <c r="C13" s="9" t="s">
        <v>28</v>
      </c>
      <c r="D13" s="9" t="s">
        <v>22</v>
      </c>
      <c r="E13" s="9">
        <v>22</v>
      </c>
      <c r="F13" s="14">
        <v>90</v>
      </c>
      <c r="G13" s="11">
        <f t="shared" si="0"/>
        <v>1980</v>
      </c>
      <c r="H13" s="3"/>
    </row>
    <row r="14" spans="1:8" ht="15.75" x14ac:dyDescent="0.25">
      <c r="A14" s="3" t="s">
        <v>23</v>
      </c>
      <c r="B14" s="6" t="s">
        <v>31</v>
      </c>
      <c r="C14" s="9" t="s">
        <v>32</v>
      </c>
      <c r="D14" s="9" t="s">
        <v>33</v>
      </c>
      <c r="E14" s="9">
        <v>450</v>
      </c>
      <c r="F14" s="10">
        <v>1.7</v>
      </c>
      <c r="G14" s="11">
        <f t="shared" si="0"/>
        <v>765</v>
      </c>
      <c r="H14" s="3"/>
    </row>
    <row r="15" spans="1:8" ht="15.75" x14ac:dyDescent="0.25">
      <c r="A15" s="3" t="s">
        <v>24</v>
      </c>
      <c r="B15" s="6" t="s">
        <v>34</v>
      </c>
      <c r="C15" s="9" t="s">
        <v>35</v>
      </c>
      <c r="D15" s="9" t="s">
        <v>36</v>
      </c>
      <c r="E15" s="9">
        <v>8</v>
      </c>
      <c r="F15" s="10">
        <v>11</v>
      </c>
      <c r="G15" s="11">
        <f t="shared" si="0"/>
        <v>88</v>
      </c>
      <c r="H15" s="3"/>
    </row>
    <row r="16" spans="1:8" ht="15.75" x14ac:dyDescent="0.25">
      <c r="A16" s="3" t="s">
        <v>25</v>
      </c>
      <c r="B16" s="6" t="s">
        <v>37</v>
      </c>
      <c r="C16" s="9" t="s">
        <v>35</v>
      </c>
      <c r="D16" s="9" t="s">
        <v>36</v>
      </c>
      <c r="E16" s="9">
        <v>40</v>
      </c>
      <c r="F16" s="10">
        <v>3</v>
      </c>
      <c r="G16" s="11">
        <f t="shared" si="0"/>
        <v>120</v>
      </c>
      <c r="H16" s="3"/>
    </row>
    <row r="17" spans="1:8" ht="15.75" customHeight="1" x14ac:dyDescent="0.25">
      <c r="A17" s="3" t="s">
        <v>26</v>
      </c>
      <c r="B17" s="6" t="s">
        <v>48</v>
      </c>
      <c r="C17" s="9" t="s">
        <v>35</v>
      </c>
      <c r="D17" s="9" t="s">
        <v>11</v>
      </c>
      <c r="E17" s="9">
        <v>1</v>
      </c>
      <c r="F17" s="10">
        <v>4500</v>
      </c>
      <c r="G17" s="11">
        <f t="shared" si="0"/>
        <v>4500</v>
      </c>
      <c r="H17" s="3"/>
    </row>
    <row r="18" spans="1:8" ht="15.75" x14ac:dyDescent="0.25">
      <c r="A18" s="3" t="s">
        <v>29</v>
      </c>
      <c r="B18" s="6" t="s">
        <v>49</v>
      </c>
      <c r="C18" s="9" t="s">
        <v>35</v>
      </c>
      <c r="D18" s="9" t="s">
        <v>36</v>
      </c>
      <c r="E18" s="9">
        <v>30</v>
      </c>
      <c r="F18" s="10">
        <v>10</v>
      </c>
      <c r="G18" s="11">
        <f t="shared" si="0"/>
        <v>300</v>
      </c>
      <c r="H18" s="3"/>
    </row>
    <row r="19" spans="1:8" ht="15.75" x14ac:dyDescent="0.25">
      <c r="A19" s="3" t="s">
        <v>30</v>
      </c>
      <c r="B19" s="6" t="s">
        <v>50</v>
      </c>
      <c r="C19" s="3" t="s">
        <v>35</v>
      </c>
      <c r="D19" s="3" t="s">
        <v>36</v>
      </c>
      <c r="E19" s="3">
        <v>8</v>
      </c>
      <c r="F19" s="15">
        <v>15</v>
      </c>
      <c r="G19" s="11">
        <f>PRODUCT(E19:F19)</f>
        <v>120</v>
      </c>
      <c r="H19" s="3"/>
    </row>
    <row r="20" spans="1:8" ht="15.75" x14ac:dyDescent="0.25">
      <c r="A20" s="3"/>
      <c r="B20" s="6"/>
      <c r="C20" s="3"/>
      <c r="D20" s="3"/>
      <c r="E20" s="3"/>
      <c r="F20" s="3"/>
      <c r="G20" s="11">
        <f t="shared" si="0"/>
        <v>0</v>
      </c>
      <c r="H20" s="3"/>
    </row>
    <row r="21" spans="1:8" ht="15.75" x14ac:dyDescent="0.25">
      <c r="A21" s="3"/>
      <c r="B21" s="6" t="s">
        <v>38</v>
      </c>
      <c r="C21" s="3"/>
      <c r="D21" s="3"/>
      <c r="E21" s="16"/>
      <c r="F21" s="16"/>
      <c r="G21" s="3"/>
      <c r="H21" s="17">
        <f>SUM(G8:G20)</f>
        <v>36823</v>
      </c>
    </row>
    <row r="22" spans="1:8" ht="18.75" x14ac:dyDescent="0.3">
      <c r="A22" s="3"/>
      <c r="B22" s="8"/>
      <c r="C22" s="3"/>
      <c r="D22" s="3"/>
      <c r="E22" s="3"/>
      <c r="F22" s="3"/>
      <c r="G22" s="3"/>
      <c r="H22" s="18"/>
    </row>
    <row r="23" spans="1:8" ht="15.75" x14ac:dyDescent="0.25">
      <c r="A23" s="3"/>
      <c r="B23" s="6" t="s">
        <v>39</v>
      </c>
      <c r="C23" s="3"/>
      <c r="D23" s="3"/>
      <c r="E23" s="3"/>
      <c r="F23" s="3"/>
      <c r="G23" s="3"/>
      <c r="H23" s="19">
        <f>H21*25%</f>
        <v>9205.75</v>
      </c>
    </row>
    <row r="24" spans="1:8" ht="15.75" x14ac:dyDescent="0.25">
      <c r="A24" s="3"/>
      <c r="B24" s="6" t="s">
        <v>40</v>
      </c>
      <c r="C24" s="3"/>
      <c r="D24" s="3"/>
      <c r="E24" s="3"/>
      <c r="F24" s="3"/>
      <c r="G24" s="3"/>
      <c r="H24" s="20">
        <f>(H21+H23)*7%</f>
        <v>3222.0125000000003</v>
      </c>
    </row>
    <row r="25" spans="1:8" ht="15.75" x14ac:dyDescent="0.25">
      <c r="A25" s="3"/>
      <c r="B25" s="6"/>
      <c r="C25" s="3"/>
      <c r="D25" s="3"/>
      <c r="E25" s="3"/>
      <c r="F25" s="3"/>
      <c r="G25" s="3"/>
      <c r="H25" s="21"/>
    </row>
    <row r="26" spans="1:8" ht="15.75" x14ac:dyDescent="0.25">
      <c r="A26" s="3"/>
      <c r="B26" s="6" t="s">
        <v>41</v>
      </c>
      <c r="C26" s="3"/>
      <c r="D26" s="30" t="s">
        <v>42</v>
      </c>
      <c r="E26" s="30"/>
      <c r="F26" s="30"/>
      <c r="G26" s="3"/>
      <c r="H26" s="21">
        <f>H21+H23+H24</f>
        <v>49250.762499999997</v>
      </c>
    </row>
    <row r="27" spans="1:8" ht="15.75" x14ac:dyDescent="0.25">
      <c r="B27" s="22"/>
      <c r="G27" s="23">
        <f t="shared" si="0"/>
        <v>0</v>
      </c>
    </row>
    <row r="28" spans="1:8" ht="15.75" x14ac:dyDescent="0.25">
      <c r="B28" s="24" t="s">
        <v>51</v>
      </c>
      <c r="C28" s="25"/>
      <c r="D28" s="26"/>
      <c r="E28" s="26"/>
      <c r="F28" s="26"/>
      <c r="G28" s="27"/>
    </row>
    <row r="29" spans="1:8" ht="15.75" x14ac:dyDescent="0.25">
      <c r="B29" s="22"/>
      <c r="G29" s="23"/>
    </row>
    <row r="30" spans="1:8" ht="15.75" x14ac:dyDescent="0.25">
      <c r="B30" s="28" t="s">
        <v>52</v>
      </c>
      <c r="C30" s="29"/>
      <c r="G30" s="23"/>
    </row>
    <row r="31" spans="1:8" ht="15.75" x14ac:dyDescent="0.25">
      <c r="B31" s="22"/>
      <c r="G31" s="23"/>
    </row>
    <row r="32" spans="1:8" x14ac:dyDescent="0.25">
      <c r="B32" s="1"/>
    </row>
  </sheetData>
  <mergeCells count="1">
    <mergeCell ref="D26:F26"/>
  </mergeCells>
  <pageMargins left="0.511811024" right="0.511811024" top="0.78740157499999996" bottom="0.78740157499999996" header="0.31496062000000002" footer="0.31496062000000002"/>
  <drawing r:id="rId1"/>
  <legacyDrawing r:id="rId2"/>
  <oleObjects>
    <mc:AlternateContent xmlns:mc="http://schemas.openxmlformats.org/markup-compatibility/2006">
      <mc:Choice Requires="x14">
        <oleObject progId="CorelDRAW.Graphic.13" shapeId="1025" r:id="rId3">
          <objectPr defaultSize="0" autoPict="0" r:id="rId4">
            <anchor moveWithCells="1" sizeWithCells="1">
              <from>
                <xdr:col>1</xdr:col>
                <xdr:colOff>19050</xdr:colOff>
                <xdr:row>2</xdr:row>
                <xdr:rowOff>0</xdr:rowOff>
              </from>
              <to>
                <xdr:col>1</xdr:col>
                <xdr:colOff>1285875</xdr:colOff>
                <xdr:row>2</xdr:row>
                <xdr:rowOff>971550</xdr:rowOff>
              </to>
            </anchor>
          </objectPr>
        </oleObject>
      </mc:Choice>
      <mc:Fallback>
        <oleObject progId="CorelDRAW.Graphic.13" shapeId="1025" r:id="rId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ARQUIVOS</dc:creator>
  <cp:lastModifiedBy>IPHAN</cp:lastModifiedBy>
  <dcterms:created xsi:type="dcterms:W3CDTF">2017-05-29T19:30:37Z</dcterms:created>
  <dcterms:modified xsi:type="dcterms:W3CDTF">2017-07-23T20:09:05Z</dcterms:modified>
</cp:coreProperties>
</file>